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40" tabRatio="670" activeTab="0"/>
  </bookViews>
  <sheets>
    <sheet name="CONBS" sheetId="1" r:id="rId1"/>
    <sheet name="CONPL" sheetId="2" r:id="rId2"/>
    <sheet name="CONEQ" sheetId="3" r:id="rId3"/>
    <sheet name="CONCF" sheetId="4" r:id="rId4"/>
    <sheet name="GT_Custom" sheetId="5" state="hidden" r:id="rId5"/>
  </sheets>
  <definedNames>
    <definedName name="_xlnm.Print_Area" localSheetId="0">'CONBS'!$A$1:$C$57</definedName>
    <definedName name="_xlnm.Print_Area" localSheetId="2">'CONEQ'!$A$1:$H$49</definedName>
    <definedName name="_xlnm.Print_Area" localSheetId="1">'CONPL'!$A$1:$F$46</definedName>
    <definedName name="Z_25F6A28F_7E19_4326_B0D4_B327C8255BE4_.wvu.PrintArea" localSheetId="0" hidden="1">'CONBS'!$A$1:$C$57</definedName>
    <definedName name="Z_25F6A28F_7E19_4326_B0D4_B327C8255BE4_.wvu.PrintArea" localSheetId="1" hidden="1">'CONPL'!$A$1:$F$46</definedName>
  </definedNames>
  <calcPr fullCalcOnLoad="1"/>
</workbook>
</file>

<file path=xl/sharedStrings.xml><?xml version="1.0" encoding="utf-8"?>
<sst xmlns="http://schemas.openxmlformats.org/spreadsheetml/2006/main" count="200" uniqueCount="150">
  <si>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</si>
  <si>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</si>
  <si>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</si>
  <si>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</si>
  <si>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</si>
  <si>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</si>
  <si>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</si>
  <si>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</si>
  <si>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</si>
  <si>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</si>
  <si>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</si>
  <si>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</si>
  <si>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</si>
  <si>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</si>
  <si>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</si>
  <si>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</si>
  <si>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</si>
  <si>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</si>
  <si>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</si>
  <si>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</si>
  <si>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</si>
  <si>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</si>
  <si>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</si>
  <si>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</si>
  <si>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</si>
  <si>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</si>
  <si>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</si>
  <si>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</si>
  <si>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</si>
  <si>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</si>
  <si>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</si>
  <si>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</si>
  <si>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</si>
  <si>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</si>
  <si>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</si>
  <si>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</si>
  <si>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</si>
  <si>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</si>
  <si>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</si>
  <si>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</si>
  <si>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</si>
  <si>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</si>
  <si>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</si>
  <si>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Current Qtr ended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</si>
  <si>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</si>
  <si>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</si>
  <si>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</si>
  <si>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</si>
  <si>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</si>
  <si>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</si>
  <si>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</si>
  <si>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</si>
  <si>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</si>
  <si>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</si>
  <si>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</si>
  <si>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</si>
  <si>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</si>
  <si>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</si>
  <si>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</si>
  <si>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</si>
  <si>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</si>
  <si>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</si>
  <si>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</si>
  <si>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</si>
  <si>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</si>
  <si>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</si>
  <si>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</si>
  <si>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</si>
  <si>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</si>
  <si>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</si>
  <si>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</si>
  <si>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</si>
  <si>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</si>
  <si>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</si>
  <si>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</si>
  <si>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</si>
  <si>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</si>
  <si>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</si>
  <si>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</si>
  <si>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</si>
  <si>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</si>
  <si>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</si>
  <si>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Other income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</si>
  <si>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</si>
  <si>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</si>
  <si>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</si>
  <si>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</si>
  <si>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</si>
  <si>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</si>
  <si>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</si>
  <si>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</si>
  <si>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</si>
  <si>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</si>
  <si>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</si>
  <si>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</si>
  <si>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</si>
  <si>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</si>
  <si>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</si>
  <si>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</si>
  <si>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</si>
  <si>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</si>
  <si>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</si>
  <si>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</si>
  <si>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</si>
  <si>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</si>
  <si>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</si>
  <si>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</si>
  <si>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</si>
  <si>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</si>
  <si>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</si>
  <si>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</si>
  <si>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</si>
  <si>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Exceptional item</t>
  </si>
  <si>
    <t>Amount owing to director</t>
  </si>
  <si>
    <t>Dilluted</t>
  </si>
  <si>
    <t>Interest received</t>
  </si>
  <si>
    <t xml:space="preserve">       -  Withdrawal of fixed deposits</t>
  </si>
  <si>
    <t>Net cash used in financing activities</t>
  </si>
  <si>
    <t>Cash generated from operations</t>
  </si>
  <si>
    <t>Net cash (used in)/generated from operating activities</t>
  </si>
  <si>
    <t>Net loss for the period</t>
  </si>
  <si>
    <t>Net loss before tax</t>
  </si>
  <si>
    <t>Gross (loss)/profit</t>
  </si>
  <si>
    <t xml:space="preserve"> Basic, for loss for the period (Sen)</t>
  </si>
  <si>
    <t>Net (loss)/profit for the period</t>
  </si>
  <si>
    <t>Taxes refund/(paid)</t>
  </si>
  <si>
    <t>Net cash used in investing activities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</si>
  <si>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</si>
  <si>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</si>
  <si>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</si>
  <si>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</si>
  <si>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>Exchange differences</t>
  </si>
  <si>
    <t>financial statements for the year ended 31 December 2006 and the accompanying explanatory notes</t>
  </si>
  <si>
    <t>year ended 31 December 2006 and the accompanying explanatory notes attached to the interim financial statements.</t>
  </si>
  <si>
    <t>statements for the year ended 31 December 2006 and the accompanying explanatory notes attached to the</t>
  </si>
  <si>
    <t>Net change in current assets</t>
  </si>
  <si>
    <t>(Loss) / Profit for the period</t>
  </si>
  <si>
    <t>(Loss) / Profit before taxation</t>
  </si>
  <si>
    <t>As at 31 December 2007</t>
  </si>
  <si>
    <t>31 December 2007</t>
  </si>
  <si>
    <t>31 December 2006</t>
  </si>
  <si>
    <t>31 December</t>
  </si>
  <si>
    <t>12 months</t>
  </si>
  <si>
    <t>For the year ended 30 September 2007</t>
  </si>
  <si>
    <t>For the year ended 31 December 2007</t>
  </si>
  <si>
    <t xml:space="preserve">12 months </t>
  </si>
  <si>
    <t>ended 31 December 2007</t>
  </si>
  <si>
    <t>ended 31 December 2006</t>
  </si>
  <si>
    <t>12 months ended</t>
  </si>
  <si>
    <t>Loss per share attributable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</si>
</sst>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]#,##0;[&lt;0]\(#,##0\);\-#"/>
    <numFmt numFmtId="165" formatCode="_(* #,##0_);_(* \(#,##0\);_(* &quot;-&quot;??_);_(@_)"/>
    <numFmt numFmtId="166" formatCode="_-* #,##0.00\ _D_M_-;\-* #,##0.00\ _D_M_-;_-* &quot;-&quot;??\ _D_M_-;_-@_-"/>
    <numFmt numFmtId="167" formatCode="_-* #,##0\ _D_M_-;\-* #,##0\ _D_M_-;_-* &quot;-&quot;??\ _D_M_-;_-@_-"/>
    <numFmt numFmtId="168" formatCode="_(* #,##0.00_);_(* \(#,##0.00\);_(* &quot;-&quot;_);_(@_)"/>
    <numFmt numFmtId="169" formatCode="[&gt;0]#,##0.00;[&lt;0]\(#,##0.00\);\-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[&gt;0]#,##0.0;[&lt;0]\(#,##0.0\);\-#.0"/>
    <numFmt numFmtId="176" formatCode="[&gt;0]#,##0.00;[&lt;0]\(#,##0.00\);\-#.00"/>
    <numFmt numFmtId="177" formatCode="_(* #,##0.0_);_(* \(#,##0.0\);_(* &quot;-&quot;?_);_(@_)"/>
    <numFmt numFmtId="178" formatCode="0.0000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Font="1" applyAlignment="1">
      <alignment/>
    </xf>
    <xf numFmtId="1" fontId="6" fillId="0" borderId="0" xfId="0" applyFont="1" applyAlignment="1">
      <alignment horizontal="center"/>
    </xf>
    <xf numFmtId="169" fontId="6" fillId="0" borderId="0" xfId="0" applyFont="1" applyAlignment="1">
      <alignment/>
    </xf>
    <xf numFmtId="167" fontId="7" fillId="0" borderId="0" xfId="15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9" fillId="0" borderId="0" xfId="15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2" xfId="15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2" xfId="15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3" xfId="15" applyNumberFormat="1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164" fontId="9" fillId="0" borderId="0" xfId="0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Font="1" applyAlignment="1">
      <alignment/>
    </xf>
    <xf numFmtId="164" fontId="2" fillId="0" borderId="0" xfId="0" applyAlignment="1">
      <alignment horizontal="center"/>
    </xf>
    <xf numFmtId="2" fontId="2" fillId="0" borderId="0" xfId="0" applyAlignment="1">
      <alignment horizontal="center"/>
    </xf>
    <xf numFmtId="164" fontId="1" fillId="0" borderId="0" xfId="0" applyAlignment="1">
      <alignment/>
    </xf>
    <xf numFmtId="164" fontId="1" fillId="0" borderId="0" xfId="0" applyBorder="1" applyAlignment="1">
      <alignment/>
    </xf>
    <xf numFmtId="2" fontId="2" fillId="0" borderId="0" xfId="0" applyAlignment="1">
      <alignment/>
    </xf>
    <xf numFmtId="2" fontId="2" fillId="0" borderId="0" xfId="0" applyFont="1" applyAlignment="1">
      <alignment/>
    </xf>
    <xf numFmtId="2" fontId="4" fillId="0" borderId="0" xfId="0" applyAlignment="1">
      <alignment/>
    </xf>
    <xf numFmtId="0" fontId="2" fillId="0" borderId="0" xfId="0" applyAlignment="1">
      <alignment horizontal="center"/>
    </xf>
    <xf numFmtId="0" fontId="2" fillId="0" borderId="4" xfId="0" applyAlignment="1">
      <alignment horizontal="center"/>
    </xf>
    <xf numFmtId="0" fontId="10" fillId="0" borderId="0" xfId="0" applyFont="1" applyAlignment="1">
      <alignment/>
    </xf>
    <xf numFmtId="165" fontId="1" fillId="0" borderId="0" xfId="0" applyAlignment="1">
      <alignment/>
    </xf>
    <xf numFmtId="165" fontId="1" fillId="0" borderId="0" xfId="15" applyNumberFormat="1" applyAlignment="1">
      <alignment/>
    </xf>
    <xf numFmtId="165" fontId="1" fillId="0" borderId="0" xfId="0" applyNumberFormat="1" applyAlignment="1">
      <alignment/>
    </xf>
    <xf numFmtId="0" fontId="1" fillId="0" borderId="4" xfId="0" applyAlignment="1">
      <alignment/>
    </xf>
    <xf numFmtId="165" fontId="1" fillId="0" borderId="4" xfId="0" applyAlignment="1">
      <alignment/>
    </xf>
    <xf numFmtId="164" fontId="8" fillId="0" borderId="0" xfId="0" applyFont="1" applyBorder="1" applyAlignment="1">
      <alignment horizontal="right"/>
    </xf>
    <xf numFmtId="164" fontId="11" fillId="0" borderId="0" xfId="0" applyFont="1" applyAlignment="1">
      <alignment horizontal="center"/>
    </xf>
    <xf numFmtId="2" fontId="6" fillId="0" borderId="0" xfId="0" applyBorder="1" applyAlignment="1">
      <alignment/>
    </xf>
    <xf numFmtId="2" fontId="2" fillId="0" borderId="0" xfId="0" applyBorder="1" applyAlignment="1">
      <alignment/>
    </xf>
    <xf numFmtId="2" fontId="2" fillId="0" borderId="0" xfId="0" applyBorder="1" applyAlignment="1">
      <alignment horizontal="center"/>
    </xf>
    <xf numFmtId="0" fontId="1" fillId="0" borderId="0" xfId="0" applyBorder="1" applyAlignment="1">
      <alignment/>
    </xf>
    <xf numFmtId="2" fontId="2" fillId="0" borderId="0" xfId="0" applyBorder="1" applyAlignment="1">
      <alignment horizontal="center"/>
    </xf>
    <xf numFmtId="2" fontId="2" fillId="0" borderId="0" xfId="0" applyBorder="1" applyAlignment="1">
      <alignment/>
    </xf>
    <xf numFmtId="1" fontId="2" fillId="0" borderId="0" xfId="0" applyBorder="1" applyAlignment="1">
      <alignment horizontal="center"/>
    </xf>
    <xf numFmtId="2" fontId="2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Border="1" applyAlignment="1">
      <alignment horizontal="center"/>
    </xf>
    <xf numFmtId="2" fontId="2" fillId="0" borderId="0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2" fontId="2" fillId="0" borderId="0" xfId="0" applyFont="1" applyBorder="1" applyAlignment="1">
      <alignment/>
    </xf>
    <xf numFmtId="2" fontId="1" fillId="0" borderId="0" xfId="0" applyFont="1" applyBorder="1" applyAlignment="1">
      <alignment/>
    </xf>
    <xf numFmtId="0" fontId="2" fillId="0" borderId="0" xfId="0" applyBorder="1" applyAlignment="1">
      <alignment horizontal="center"/>
    </xf>
    <xf numFmtId="165" fontId="1" fillId="0" borderId="5" xfId="0" applyBorder="1" applyAlignment="1">
      <alignment/>
    </xf>
    <xf numFmtId="0" fontId="1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Fill="1" applyBorder="1" applyAlignment="1">
      <alignment/>
    </xf>
    <xf numFmtId="164" fontId="7" fillId="0" borderId="6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6" xfId="0" applyFont="1" applyFill="1" applyBorder="1" applyAlignment="1">
      <alignment/>
    </xf>
    <xf numFmtId="0" fontId="1" fillId="0" borderId="0" xfId="0" applyFill="1" applyAlignment="1">
      <alignment/>
    </xf>
    <xf numFmtId="165" fontId="1" fillId="0" borderId="0" xfId="0" applyNumberFormat="1" applyFill="1" applyAlignment="1">
      <alignment/>
    </xf>
    <xf numFmtId="43" fontId="1" fillId="0" borderId="0" xfId="15" applyFill="1" applyAlignment="1">
      <alignment/>
    </xf>
    <xf numFmtId="165" fontId="1" fillId="0" borderId="0" xfId="15" applyNumberFormat="1" applyFill="1" applyAlignment="1">
      <alignment/>
    </xf>
    <xf numFmtId="0" fontId="1" fillId="0" borderId="1" xfId="0" applyFill="1" applyBorder="1" applyAlignment="1">
      <alignment/>
    </xf>
    <xf numFmtId="165" fontId="1" fillId="0" borderId="5" xfId="0" applyFill="1" applyBorder="1" applyAlignment="1">
      <alignment/>
    </xf>
    <xf numFmtId="167" fontId="7" fillId="0" borderId="0" xfId="15" applyNumberFormat="1" applyFont="1" applyAlignment="1" quotePrefix="1">
      <alignment horizontal="center"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7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Font="1" applyAlignment="1">
      <alignment horizontal="right"/>
    </xf>
    <xf numFmtId="169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9" fillId="0" borderId="4" xfId="0" applyFont="1" applyAlignment="1">
      <alignment/>
    </xf>
    <xf numFmtId="164" fontId="7" fillId="0" borderId="11" xfId="0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Alignment="1">
      <alignment/>
    </xf>
    <xf numFmtId="164" fontId="7" fillId="0" borderId="12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1" xfId="0" applyFont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7" fillId="0" borderId="13" xfId="0" applyFont="1" applyBorder="1" applyAlignment="1">
      <alignment/>
    </xf>
    <xf numFmtId="43" fontId="9" fillId="0" borderId="0" xfId="15" applyFont="1" applyAlignment="1">
      <alignment/>
    </xf>
    <xf numFmtId="0" fontId="0" fillId="0" borderId="0" xfId="0" applyFont="1" applyFill="1" applyAlignment="1">
      <alignment/>
    </xf>
    <xf numFmtId="164" fontId="7" fillId="0" borderId="13" xfId="0" applyFont="1" applyFill="1" applyBorder="1" applyAlignment="1">
      <alignment/>
    </xf>
    <xf numFmtId="164" fontId="7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43" fontId="9" fillId="0" borderId="0" xfId="15" applyFont="1" applyFill="1" applyAlignment="1">
      <alignment/>
    </xf>
    <xf numFmtId="43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164" fontId="13" fillId="0" borderId="0" xfId="0" applyFont="1" applyBorder="1" applyAlignment="1">
      <alignment/>
    </xf>
    <xf numFmtId="43" fontId="0" fillId="0" borderId="8" xfId="15" applyFont="1" applyFill="1" applyBorder="1" applyAlignment="1">
      <alignment/>
    </xf>
    <xf numFmtId="167" fontId="0" fillId="0" borderId="0" xfId="15" applyNumberFormat="1" applyFont="1" applyAlignment="1">
      <alignment/>
    </xf>
    <xf numFmtId="41" fontId="9" fillId="0" borderId="14" xfId="15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2" fontId="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2" fillId="0" borderId="0" xfId="0" applyFont="1" applyBorder="1" applyAlignment="1" quotePrefix="1">
      <alignment horizontal="center"/>
    </xf>
    <xf numFmtId="164" fontId="0" fillId="0" borderId="14" xfId="0" applyFont="1" applyBorder="1" applyAlignment="1">
      <alignment/>
    </xf>
    <xf numFmtId="164" fontId="0" fillId="0" borderId="14" xfId="0" applyFont="1" applyFill="1" applyBorder="1" applyAlignment="1">
      <alignment/>
    </xf>
    <xf numFmtId="165" fontId="9" fillId="0" borderId="0" xfId="15" applyNumberFormat="1" applyFont="1" applyAlignment="1">
      <alignment horizontal="right"/>
    </xf>
    <xf numFmtId="43" fontId="0" fillId="0" borderId="0" xfId="0" applyNumberFormat="1" applyFont="1" applyFill="1" applyBorder="1" applyAlignment="1">
      <alignment/>
    </xf>
    <xf numFmtId="2" fontId="2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9.28125" style="84" customWidth="1"/>
    <col min="2" max="2" width="24.7109375" style="84" customWidth="1"/>
    <col min="3" max="3" width="24.00390625" style="84" customWidth="1"/>
  </cols>
  <sheetData>
    <row r="1" spans="1:3" ht="18">
      <c r="A1" s="102" t="s">
        <v>2</v>
      </c>
      <c r="B1" s="103"/>
      <c r="C1" s="104"/>
    </row>
    <row r="2" spans="1:3" ht="15.75">
      <c r="A2" s="105" t="s">
        <v>108</v>
      </c>
      <c r="B2" s="83"/>
      <c r="C2" s="83"/>
    </row>
    <row r="3" spans="1:3" ht="15.75">
      <c r="A3" s="106" t="s">
        <v>138</v>
      </c>
      <c r="B3" s="6" t="s">
        <v>3</v>
      </c>
      <c r="C3" s="107" t="s">
        <v>3</v>
      </c>
    </row>
    <row r="4" spans="1:3" ht="15.75">
      <c r="A4" s="108"/>
      <c r="B4" s="109" t="s">
        <v>139</v>
      </c>
      <c r="C4" s="109" t="s">
        <v>140</v>
      </c>
    </row>
    <row r="5" spans="1:3" ht="15.75">
      <c r="A5" s="110"/>
      <c r="B5" s="107" t="s">
        <v>4</v>
      </c>
      <c r="C5" s="107" t="s">
        <v>4</v>
      </c>
    </row>
    <row r="6" spans="1:3" ht="15.75">
      <c r="A6" s="110"/>
      <c r="B6" s="107"/>
      <c r="C6" s="107"/>
    </row>
    <row r="7" spans="1:3" ht="15.75">
      <c r="A7" s="105" t="s">
        <v>5</v>
      </c>
      <c r="B7" s="103"/>
      <c r="C7" s="103"/>
    </row>
    <row r="8" spans="1:3" ht="15">
      <c r="A8" s="103" t="s">
        <v>6</v>
      </c>
      <c r="B8" s="103">
        <v>13423828</v>
      </c>
      <c r="C8" s="103">
        <v>14726293</v>
      </c>
    </row>
    <row r="9" spans="1:3" ht="15">
      <c r="A9" s="103" t="s">
        <v>7</v>
      </c>
      <c r="B9" s="103">
        <v>11020000</v>
      </c>
      <c r="C9" s="103">
        <v>11020000</v>
      </c>
    </row>
    <row r="10" spans="1:3" ht="15">
      <c r="A10" s="103" t="s">
        <v>8</v>
      </c>
      <c r="B10" s="103">
        <v>0</v>
      </c>
      <c r="C10" s="103">
        <v>0</v>
      </c>
    </row>
    <row r="11" spans="1:3" ht="15" hidden="1">
      <c r="A11" s="103" t="s">
        <v>9</v>
      </c>
      <c r="B11" s="111">
        <v>0</v>
      </c>
      <c r="C11" s="103">
        <v>0</v>
      </c>
    </row>
    <row r="12" spans="1:3" ht="15.75">
      <c r="A12" s="103"/>
      <c r="B12" s="113">
        <f>SUM(B8:B11)</f>
        <v>24443828</v>
      </c>
      <c r="C12" s="113">
        <f>SUM(C8:C11)</f>
        <v>25746293</v>
      </c>
    </row>
    <row r="13" spans="1:3" ht="15">
      <c r="A13" s="110"/>
      <c r="B13" s="103"/>
      <c r="C13" s="103"/>
    </row>
    <row r="14" spans="1:3" ht="15.75">
      <c r="A14" s="105" t="s">
        <v>10</v>
      </c>
      <c r="B14" s="103" t="s">
        <v>0</v>
      </c>
      <c r="C14" s="103"/>
    </row>
    <row r="15" spans="1:3" ht="15">
      <c r="A15" s="103" t="s">
        <v>11</v>
      </c>
      <c r="B15" s="103">
        <v>5631223</v>
      </c>
      <c r="C15" s="103">
        <v>6477695</v>
      </c>
    </row>
    <row r="16" spans="1:3" ht="15">
      <c r="A16" s="103" t="s">
        <v>12</v>
      </c>
      <c r="B16" s="103">
        <v>3663076</v>
      </c>
      <c r="C16" s="103">
        <v>2964444</v>
      </c>
    </row>
    <row r="17" spans="1:3" ht="15">
      <c r="A17" s="103" t="s">
        <v>13</v>
      </c>
      <c r="B17" s="103">
        <v>1969568</v>
      </c>
      <c r="C17" s="103">
        <v>604729</v>
      </c>
    </row>
    <row r="18" spans="1:3" ht="15">
      <c r="A18" s="103" t="s">
        <v>14</v>
      </c>
      <c r="B18" s="115">
        <v>22267</v>
      </c>
      <c r="C18" s="103">
        <v>72350</v>
      </c>
    </row>
    <row r="19" spans="1:3" ht="15.75">
      <c r="A19" s="106" t="s">
        <v>101</v>
      </c>
      <c r="B19" s="113">
        <f>SUM(B15:B18)</f>
        <v>11286134</v>
      </c>
      <c r="C19" s="113">
        <f>SUM(C15:C18)</f>
        <v>10119218</v>
      </c>
    </row>
    <row r="20" spans="1:3" ht="15">
      <c r="A20" s="103" t="s">
        <v>0</v>
      </c>
      <c r="B20" s="110"/>
      <c r="C20" s="110"/>
    </row>
    <row r="21" spans="1:3" ht="15.75">
      <c r="A21" s="105" t="s">
        <v>15</v>
      </c>
      <c r="B21" s="103" t="s">
        <v>0</v>
      </c>
      <c r="C21" s="103" t="s">
        <v>0</v>
      </c>
    </row>
    <row r="22" spans="1:3" ht="15">
      <c r="A22" s="103" t="s">
        <v>16</v>
      </c>
      <c r="B22" s="103">
        <v>1729772</v>
      </c>
      <c r="C22" s="103">
        <v>1569583</v>
      </c>
    </row>
    <row r="23" spans="1:3" ht="15">
      <c r="A23" s="103" t="s">
        <v>17</v>
      </c>
      <c r="B23" s="103">
        <v>9598767</v>
      </c>
      <c r="C23" s="103">
        <v>6750847.795999998</v>
      </c>
    </row>
    <row r="24" spans="1:3" ht="15">
      <c r="A24" s="103" t="s">
        <v>113</v>
      </c>
      <c r="B24" s="117">
        <v>159730</v>
      </c>
      <c r="C24" s="103">
        <v>111530</v>
      </c>
    </row>
    <row r="25" spans="1:3" ht="15">
      <c r="A25" s="103" t="s">
        <v>18</v>
      </c>
      <c r="B25" s="103">
        <v>111928</v>
      </c>
      <c r="C25" s="103">
        <v>204786</v>
      </c>
    </row>
    <row r="26" spans="1:3" ht="15">
      <c r="A26" s="103" t="s">
        <v>19</v>
      </c>
      <c r="B26" s="103">
        <v>41438520</v>
      </c>
      <c r="C26" s="103">
        <v>39607977</v>
      </c>
    </row>
    <row r="27" spans="1:3" ht="15">
      <c r="A27" s="103" t="s">
        <v>1</v>
      </c>
      <c r="B27" s="112">
        <v>837785</v>
      </c>
      <c r="C27" s="103">
        <v>758569</v>
      </c>
    </row>
    <row r="28" spans="1:3" ht="15.75">
      <c r="A28" s="105" t="s">
        <v>100</v>
      </c>
      <c r="B28" s="118">
        <f>SUM(B22:B27)</f>
        <v>53876502</v>
      </c>
      <c r="C28" s="118">
        <f>SUM(C22:C27)</f>
        <v>49003292.796</v>
      </c>
    </row>
    <row r="29" spans="1:3" ht="15">
      <c r="A29" s="110"/>
      <c r="B29" s="119"/>
      <c r="C29" s="119"/>
    </row>
    <row r="30" spans="1:3" ht="15.75">
      <c r="A30" s="105" t="s">
        <v>20</v>
      </c>
      <c r="B30" s="120">
        <f>B19-B28</f>
        <v>-42590368</v>
      </c>
      <c r="C30" s="120">
        <f>C19-C28</f>
        <v>-38884074.796</v>
      </c>
    </row>
    <row r="31" spans="1:3" ht="15.75">
      <c r="A31" s="105"/>
      <c r="B31" s="119"/>
      <c r="C31" s="119"/>
    </row>
    <row r="32" spans="1:3" ht="16.5" thickBot="1">
      <c r="A32" s="105"/>
      <c r="B32" s="76">
        <f>B30+B12</f>
        <v>-18146540</v>
      </c>
      <c r="C32" s="76">
        <f>C30+C12</f>
        <v>-13137781.795999996</v>
      </c>
    </row>
    <row r="33" spans="1:3" ht="16.5" thickTop="1">
      <c r="A33" s="105"/>
      <c r="B33" s="119"/>
      <c r="C33" s="119"/>
    </row>
    <row r="34" spans="1:3" ht="15.75">
      <c r="A34" s="105" t="s">
        <v>21</v>
      </c>
      <c r="B34" s="103"/>
      <c r="C34" s="103"/>
    </row>
    <row r="35" spans="1:3" ht="15">
      <c r="A35" s="103" t="s">
        <v>22</v>
      </c>
      <c r="B35" s="103">
        <v>22669900</v>
      </c>
      <c r="C35" s="103">
        <v>22669900</v>
      </c>
    </row>
    <row r="36" spans="1:3" ht="15">
      <c r="A36" s="103" t="s">
        <v>23</v>
      </c>
      <c r="B36" s="121">
        <v>-41266012</v>
      </c>
      <c r="C36" s="122">
        <v>-36246472</v>
      </c>
    </row>
    <row r="37" spans="1:3" ht="15.75">
      <c r="A37" s="105" t="s">
        <v>79</v>
      </c>
      <c r="B37" s="116">
        <f>SUM(B35:B36)</f>
        <v>-18596112</v>
      </c>
      <c r="C37" s="116">
        <f>SUM(C35:C36)</f>
        <v>-13576572</v>
      </c>
    </row>
    <row r="38" spans="1:3" ht="15.75">
      <c r="A38" s="105" t="s">
        <v>24</v>
      </c>
      <c r="B38" s="123">
        <v>0</v>
      </c>
      <c r="C38" s="103">
        <v>0</v>
      </c>
    </row>
    <row r="39" spans="1:3" ht="15.75">
      <c r="A39" s="105" t="s">
        <v>78</v>
      </c>
      <c r="B39" s="124">
        <f>SUM(B37:B38)</f>
        <v>-18596112</v>
      </c>
      <c r="C39" s="124">
        <f>SUM(C37:C38)</f>
        <v>-13576572</v>
      </c>
    </row>
    <row r="40" spans="1:3" ht="15.75">
      <c r="A40" s="105"/>
      <c r="B40" s="119"/>
      <c r="C40" s="119"/>
    </row>
    <row r="41" spans="1:3" ht="15.75">
      <c r="A41" s="105" t="s">
        <v>25</v>
      </c>
      <c r="B41" s="125"/>
      <c r="C41" s="125"/>
    </row>
    <row r="42" spans="1:3" ht="15">
      <c r="A42" s="103" t="s">
        <v>18</v>
      </c>
      <c r="B42" s="103">
        <v>143572</v>
      </c>
      <c r="C42" s="103">
        <v>132790</v>
      </c>
    </row>
    <row r="43" spans="1:3" ht="15" hidden="1">
      <c r="A43" s="103" t="s">
        <v>103</v>
      </c>
      <c r="B43" s="103">
        <v>0</v>
      </c>
      <c r="C43" s="103">
        <v>0</v>
      </c>
    </row>
    <row r="44" spans="1:3" ht="15">
      <c r="A44" s="103" t="s">
        <v>102</v>
      </c>
      <c r="B44" s="114">
        <v>306000</v>
      </c>
      <c r="C44" s="103">
        <v>306000</v>
      </c>
    </row>
    <row r="45" spans="1:3" ht="15.75">
      <c r="A45" s="126"/>
      <c r="B45" s="127">
        <f>SUM(B42:B44)</f>
        <v>449572</v>
      </c>
      <c r="C45" s="127">
        <f>SUM(C42:C44)</f>
        <v>438790</v>
      </c>
    </row>
    <row r="46" spans="1:3" ht="15.75">
      <c r="A46" s="128"/>
      <c r="B46" s="129"/>
      <c r="C46" s="129"/>
    </row>
    <row r="47" spans="1:3" ht="16.5" thickBot="1">
      <c r="A47" s="130"/>
      <c r="B47" s="85">
        <f>B39+B45</f>
        <v>-18146540</v>
      </c>
      <c r="C47" s="85">
        <f>C39+C45</f>
        <v>-13137782</v>
      </c>
    </row>
    <row r="48" spans="1:3" ht="15.75" thickTop="1">
      <c r="A48" s="117" t="s">
        <v>0</v>
      </c>
      <c r="B48" s="131"/>
      <c r="C48" s="131"/>
    </row>
    <row r="49" ht="15" hidden="1">
      <c r="A49" s="132" t="s">
        <v>129</v>
      </c>
    </row>
    <row r="50" spans="1:3" ht="15" hidden="1">
      <c r="A50" s="117" t="s">
        <v>127</v>
      </c>
      <c r="B50" s="117"/>
      <c r="C50" s="117"/>
    </row>
    <row r="51" spans="1:3" s="1" customFormat="1" ht="15.75" hidden="1">
      <c r="A51" s="130" t="s">
        <v>130</v>
      </c>
      <c r="B51" s="133">
        <f>(B37)/B35*100</f>
        <v>-82.02996925438578</v>
      </c>
      <c r="C51" s="133">
        <f>(C37)/C35*100</f>
        <v>-59.88809831538736</v>
      </c>
    </row>
    <row r="52" spans="1:3" ht="15.75">
      <c r="A52" s="134"/>
      <c r="B52" s="117"/>
      <c r="C52" s="117"/>
    </row>
    <row r="53" spans="1:3" ht="15.75">
      <c r="A53" s="106"/>
      <c r="B53" s="103"/>
      <c r="C53" s="103"/>
    </row>
    <row r="54" spans="1:3" ht="15.75">
      <c r="A54" s="106" t="s">
        <v>109</v>
      </c>
      <c r="B54" s="103"/>
      <c r="C54" s="103"/>
    </row>
    <row r="55" spans="1:3" ht="15.75">
      <c r="A55" s="106" t="s">
        <v>134</v>
      </c>
      <c r="B55" s="103"/>
      <c r="C55" s="103"/>
    </row>
    <row r="56" spans="1:3" ht="15.75">
      <c r="A56" s="106" t="s">
        <v>26</v>
      </c>
      <c r="B56" s="103"/>
      <c r="C56" s="103"/>
    </row>
  </sheetData>
  <sheetProtection/>
  <printOptions/>
  <pageMargins left="0.75" right="0.75" top="0.75" bottom="0.75" header="0.5" footer="0.5"/>
  <pageSetup fitToHeight="1" fitToWidth="1" horizontalDpi="300" verticalDpi="300" orientation="portrait" paperSize="9" scale="8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36.28125" style="0" customWidth="1"/>
    <col min="2" max="2" width="6.28125" style="0" customWidth="1"/>
    <col min="3" max="6" width="21.8515625" style="0" customWidth="1"/>
    <col min="7" max="8" width="13.140625" style="0" customWidth="1"/>
    <col min="9" max="16384" width="8.8515625" style="0" customWidth="1"/>
  </cols>
  <sheetData>
    <row r="1" spans="1:29" ht="18">
      <c r="A1" s="33" t="s">
        <v>2</v>
      </c>
      <c r="B1" s="33"/>
      <c r="C1" s="34"/>
      <c r="D1" s="35"/>
      <c r="E1" s="35"/>
      <c r="F1" s="50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5.75">
      <c r="A2" s="11" t="s">
        <v>106</v>
      </c>
      <c r="B2" s="11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5.75">
      <c r="A3" s="11" t="s">
        <v>144</v>
      </c>
      <c r="B3" s="11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15.75">
      <c r="A4" s="51"/>
      <c r="B4" s="51"/>
      <c r="C4" s="37"/>
      <c r="D4" s="149"/>
      <c r="E4" s="149"/>
      <c r="F4" s="14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s="59" customFormat="1" ht="12.75">
      <c r="A5" s="56"/>
      <c r="B5" s="56"/>
      <c r="C5" s="57">
        <v>2007</v>
      </c>
      <c r="D5" s="57">
        <v>2006</v>
      </c>
      <c r="E5" s="57">
        <v>2007</v>
      </c>
      <c r="F5" s="57">
        <v>2006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s="59" customFormat="1" ht="12.75">
      <c r="A6" s="56"/>
      <c r="B6" s="56"/>
      <c r="C6" s="60" t="s">
        <v>43</v>
      </c>
      <c r="D6" s="60" t="s">
        <v>43</v>
      </c>
      <c r="E6" s="61" t="s">
        <v>142</v>
      </c>
      <c r="F6" s="61" t="s">
        <v>142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s="59" customFormat="1" ht="12.75">
      <c r="A7" s="56"/>
      <c r="B7" s="62" t="s">
        <v>80</v>
      </c>
      <c r="C7" s="144" t="s">
        <v>141</v>
      </c>
      <c r="D7" s="144" t="s">
        <v>141</v>
      </c>
      <c r="E7" s="58" t="s">
        <v>44</v>
      </c>
      <c r="F7" s="58" t="s">
        <v>44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s="59" customFormat="1" ht="12.75">
      <c r="A8" s="56"/>
      <c r="B8" s="56"/>
      <c r="C8" s="60" t="s">
        <v>4</v>
      </c>
      <c r="D8" s="60" t="s">
        <v>4</v>
      </c>
      <c r="E8" s="58" t="s">
        <v>4</v>
      </c>
      <c r="F8" s="58" t="s">
        <v>4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s="59" customFormat="1" ht="12.75">
      <c r="A9" s="56"/>
      <c r="B9" s="56"/>
      <c r="C9" s="60"/>
      <c r="D9" s="63"/>
      <c r="E9" s="58"/>
      <c r="F9" s="63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s="59" customFormat="1" ht="12.75">
      <c r="A10" s="64"/>
      <c r="B10" s="56"/>
      <c r="C10" s="77"/>
      <c r="D10" s="77"/>
      <c r="E10" s="77"/>
      <c r="F10" s="142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59" customFormat="1" ht="12.75">
      <c r="A11" s="65" t="s">
        <v>45</v>
      </c>
      <c r="B11" s="56"/>
      <c r="C11" s="78">
        <v>3167022</v>
      </c>
      <c r="D11" s="78">
        <v>4000629</v>
      </c>
      <c r="E11" s="78">
        <v>9171600</v>
      </c>
      <c r="F11" s="93">
        <v>13968621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59" customFormat="1" ht="12.75">
      <c r="A12" s="65" t="s">
        <v>81</v>
      </c>
      <c r="B12" s="56"/>
      <c r="C12" s="145">
        <v>-2842236</v>
      </c>
      <c r="D12" s="145">
        <v>-5352381</v>
      </c>
      <c r="E12" s="145">
        <v>-8286010</v>
      </c>
      <c r="F12" s="146">
        <v>-12894065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s="59" customFormat="1" ht="12.75">
      <c r="A13" s="56"/>
      <c r="B13" s="56"/>
      <c r="C13" s="78"/>
      <c r="D13" s="78"/>
      <c r="E13" s="78"/>
      <c r="F13" s="93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s="59" customFormat="1" ht="12.75">
      <c r="A14" s="64" t="s">
        <v>122</v>
      </c>
      <c r="B14" s="56"/>
      <c r="C14" s="78">
        <f>SUM(C11:C13)</f>
        <v>324786</v>
      </c>
      <c r="D14" s="78">
        <f>SUM(D11:D13)</f>
        <v>-1351752</v>
      </c>
      <c r="E14" s="78">
        <f>SUM(E11:E13)</f>
        <v>885590</v>
      </c>
      <c r="F14" s="93">
        <f>SUM(F11:F13)</f>
        <v>1074556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s="59" customFormat="1" ht="12.75">
      <c r="A15" s="56"/>
      <c r="B15" s="56"/>
      <c r="C15" s="78"/>
      <c r="D15" s="135"/>
      <c r="E15" s="78"/>
      <c r="F15" s="143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s="59" customFormat="1" ht="12.75">
      <c r="A16" s="65" t="s">
        <v>82</v>
      </c>
      <c r="B16" s="56"/>
      <c r="C16" s="78">
        <v>407366</v>
      </c>
      <c r="D16" s="78">
        <v>295918</v>
      </c>
      <c r="E16" s="78">
        <v>677357</v>
      </c>
      <c r="F16" s="93">
        <v>2903999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s="59" customFormat="1" ht="12.75">
      <c r="A17" s="65" t="s">
        <v>83</v>
      </c>
      <c r="B17" s="56"/>
      <c r="C17" s="78">
        <v>-274353</v>
      </c>
      <c r="D17" s="78">
        <v>-409145</v>
      </c>
      <c r="E17" s="78">
        <v>-2446585</v>
      </c>
      <c r="F17" s="93">
        <v>-2412184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s="59" customFormat="1" ht="12.75">
      <c r="A18" s="65" t="s">
        <v>104</v>
      </c>
      <c r="B18" s="56"/>
      <c r="C18" s="78">
        <v>-195132</v>
      </c>
      <c r="D18" s="78">
        <v>-164536</v>
      </c>
      <c r="E18" s="78">
        <v>-549629</v>
      </c>
      <c r="F18" s="93">
        <v>-776144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s="59" customFormat="1" ht="12.75">
      <c r="A19" s="65" t="s">
        <v>84</v>
      </c>
      <c r="B19" s="56"/>
      <c r="C19" s="78">
        <v>0</v>
      </c>
      <c r="D19" s="78">
        <v>-1006560</v>
      </c>
      <c r="E19" s="78">
        <v>-6540</v>
      </c>
      <c r="F19" s="93">
        <v>-3428026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59" customFormat="1" ht="12.75">
      <c r="A20" s="65" t="s">
        <v>46</v>
      </c>
      <c r="B20" s="56"/>
      <c r="C20" s="78">
        <v>-1259048</v>
      </c>
      <c r="D20" s="78">
        <v>-2173512</v>
      </c>
      <c r="E20" s="78">
        <v>-3590737</v>
      </c>
      <c r="F20" s="93">
        <v>-3380601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s="59" customFormat="1" ht="12.75">
      <c r="A21" s="65" t="s">
        <v>112</v>
      </c>
      <c r="B21" s="56"/>
      <c r="C21" s="145">
        <v>0</v>
      </c>
      <c r="D21" s="145">
        <v>-8805952</v>
      </c>
      <c r="E21" s="145">
        <v>0</v>
      </c>
      <c r="F21" s="146">
        <v>-10447182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59" customFormat="1" ht="12.75">
      <c r="A22" s="65"/>
      <c r="B22" s="56"/>
      <c r="C22" s="78"/>
      <c r="D22" s="78"/>
      <c r="E22" s="78"/>
      <c r="F22" s="93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s="59" customFormat="1" ht="12.75">
      <c r="A23" s="64" t="s">
        <v>137</v>
      </c>
      <c r="B23" s="56"/>
      <c r="C23" s="78">
        <f>SUM(C14:C22)</f>
        <v>-996381</v>
      </c>
      <c r="D23" s="78">
        <f>SUM(D14:D22)</f>
        <v>-13615539</v>
      </c>
      <c r="E23" s="78">
        <f>SUM(E14:E22)</f>
        <v>-5030544</v>
      </c>
      <c r="F23" s="93">
        <f>SUM(F14:F22)</f>
        <v>-16465582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s="59" customFormat="1" ht="12.75">
      <c r="A24" s="65"/>
      <c r="B24" s="56"/>
      <c r="C24" s="78"/>
      <c r="D24" s="78"/>
      <c r="E24" s="78"/>
      <c r="F24" s="93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s="59" customFormat="1" ht="12.75">
      <c r="A25" s="65" t="s">
        <v>1</v>
      </c>
      <c r="B25" s="56"/>
      <c r="C25" s="78">
        <v>10000</v>
      </c>
      <c r="D25" s="78">
        <v>11000</v>
      </c>
      <c r="E25" s="78">
        <v>11004</v>
      </c>
      <c r="F25" s="93">
        <v>11000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s="59" customFormat="1" ht="12.75">
      <c r="A26" s="56"/>
      <c r="B26" s="56"/>
      <c r="C26" s="79"/>
      <c r="D26" s="79"/>
      <c r="E26" s="79"/>
      <c r="F26" s="94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s="59" customFormat="1" ht="13.5" thickBot="1">
      <c r="A27" s="64" t="s">
        <v>136</v>
      </c>
      <c r="B27" s="56"/>
      <c r="C27" s="95">
        <f>SUM(C23:C26)</f>
        <v>-986381</v>
      </c>
      <c r="D27" s="95">
        <f>SUM(D23:D26)</f>
        <v>-13604539</v>
      </c>
      <c r="E27" s="95">
        <f>SUM(E23:E26)</f>
        <v>-5019540</v>
      </c>
      <c r="F27" s="95">
        <f>SUM(F23:F26)</f>
        <v>-16454582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s="59" customFormat="1" ht="13.5" thickTop="1">
      <c r="A28" s="65"/>
      <c r="B28" s="56"/>
      <c r="C28" s="93"/>
      <c r="D28" s="78"/>
      <c r="E28" s="93"/>
      <c r="F28" s="93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s="59" customFormat="1" ht="12.75">
      <c r="A29" s="64"/>
      <c r="B29" s="56"/>
      <c r="C29" s="93"/>
      <c r="D29" s="78"/>
      <c r="E29" s="78"/>
      <c r="F29" s="9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s="59" customFormat="1" ht="12.75">
      <c r="A30" s="65" t="s">
        <v>85</v>
      </c>
      <c r="B30" s="56"/>
      <c r="C30" s="93"/>
      <c r="D30" s="78"/>
      <c r="E30" s="78"/>
      <c r="F30" s="93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s="59" customFormat="1" ht="12.75">
      <c r="A31" s="65" t="s">
        <v>86</v>
      </c>
      <c r="B31" s="56"/>
      <c r="C31" s="78">
        <f>C27-C32</f>
        <v>-986381</v>
      </c>
      <c r="D31" s="78">
        <f>D27-D32</f>
        <v>-13533215</v>
      </c>
      <c r="E31" s="78">
        <f>E27-E32</f>
        <v>-5019540</v>
      </c>
      <c r="F31" s="78">
        <f>F27-F32</f>
        <v>-16380629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s="59" customFormat="1" ht="12.75">
      <c r="A32" s="65" t="s">
        <v>24</v>
      </c>
      <c r="B32" s="56"/>
      <c r="C32" s="93">
        <v>0</v>
      </c>
      <c r="D32" s="78">
        <v>-71324</v>
      </c>
      <c r="E32" s="93">
        <v>0</v>
      </c>
      <c r="F32" s="93">
        <v>-73953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59" customFormat="1" ht="12.75">
      <c r="A33" s="56"/>
      <c r="B33" s="56"/>
      <c r="C33" s="94"/>
      <c r="D33" s="79"/>
      <c r="E33" s="79"/>
      <c r="F33" s="94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s="59" customFormat="1" ht="13.5" thickBot="1">
      <c r="A34" s="56"/>
      <c r="B34" s="56"/>
      <c r="C34" s="96">
        <f>SUM(C31:C33)</f>
        <v>-986381</v>
      </c>
      <c r="D34" s="80">
        <f>SUM(D31:D33)</f>
        <v>-13604539</v>
      </c>
      <c r="E34" s="80">
        <f>SUM(E31:E33)</f>
        <v>-5019540</v>
      </c>
      <c r="F34" s="96">
        <f>SUM(F31:F33)</f>
        <v>-16454582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s="59" customFormat="1" ht="12.75">
      <c r="A35" s="56"/>
      <c r="B35" s="56"/>
      <c r="C35" s="148"/>
      <c r="D35" s="78"/>
      <c r="E35" s="78"/>
      <c r="F35" s="93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29" s="59" customFormat="1" ht="12.75">
      <c r="A36" s="64" t="s">
        <v>149</v>
      </c>
      <c r="B36" s="56"/>
      <c r="C36" s="93"/>
      <c r="D36" s="78"/>
      <c r="E36" s="78"/>
      <c r="F36" s="7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s="59" customFormat="1" ht="12.75">
      <c r="A37" s="64" t="s">
        <v>87</v>
      </c>
      <c r="B37" s="56"/>
      <c r="C37" s="93"/>
      <c r="D37" s="78"/>
      <c r="E37" s="78"/>
      <c r="F37" s="7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s="59" customFormat="1" ht="13.5" thickBot="1">
      <c r="A38" s="65" t="s">
        <v>123</v>
      </c>
      <c r="B38" s="56"/>
      <c r="C38" s="136" t="e">
        <f>#REF!</f>
        <v>#REF!</v>
      </c>
      <c r="D38" s="136" t="e">
        <f>#REF!</f>
        <v>#REF!</v>
      </c>
      <c r="E38" s="136" t="e">
        <f>#REF!</f>
        <v>#REF!</v>
      </c>
      <c r="F38" s="136" t="e">
        <f>#REF!</f>
        <v>#REF!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ht="12.75">
      <c r="A39" s="52" t="s">
        <v>0</v>
      </c>
      <c r="B39" s="52"/>
      <c r="C39" s="97"/>
      <c r="D39" s="81"/>
      <c r="E39" s="81"/>
      <c r="F39" s="81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3.5" thickBot="1">
      <c r="A40" s="99" t="s">
        <v>114</v>
      </c>
      <c r="B40" s="38"/>
      <c r="C40" s="101">
        <v>0</v>
      </c>
      <c r="D40" s="101">
        <v>0</v>
      </c>
      <c r="E40" s="101">
        <v>0</v>
      </c>
      <c r="F40" s="101"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ht="12.75">
      <c r="A41" s="99"/>
      <c r="B41" s="38"/>
      <c r="C41" s="100"/>
      <c r="D41" s="81"/>
      <c r="E41" s="81"/>
      <c r="F41" s="81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12.75">
      <c r="A42" s="38"/>
      <c r="B42" s="38"/>
      <c r="C42" s="82"/>
      <c r="D42" s="83"/>
      <c r="E42" s="83"/>
      <c r="F42" s="83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ht="12.75">
      <c r="A43" s="39" t="s">
        <v>107</v>
      </c>
      <c r="B43" s="39"/>
      <c r="C43" s="82"/>
      <c r="D43" s="83"/>
      <c r="E43" s="83"/>
      <c r="F43" s="83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6" ht="12.75">
      <c r="A44" s="4" t="s">
        <v>133</v>
      </c>
      <c r="B44" s="4"/>
      <c r="C44" s="84"/>
      <c r="D44" s="84"/>
      <c r="E44" s="84"/>
      <c r="F44" s="84"/>
    </row>
    <row r="45" spans="1:6" ht="12.75">
      <c r="A45" s="4"/>
      <c r="B45" s="4"/>
      <c r="C45" s="84"/>
      <c r="D45" s="84"/>
      <c r="E45" s="84"/>
      <c r="F45" s="84"/>
    </row>
    <row r="46" spans="3:6" ht="12.75">
      <c r="C46" s="84"/>
      <c r="D46" s="84"/>
      <c r="E46" s="84"/>
      <c r="F46" s="84"/>
    </row>
    <row r="47" spans="3:6" ht="12.75">
      <c r="C47" s="84"/>
      <c r="D47" s="84"/>
      <c r="E47" s="84"/>
      <c r="F47" s="84"/>
    </row>
    <row r="48" spans="3:6" ht="12.75">
      <c r="C48" s="84"/>
      <c r="D48" s="84"/>
      <c r="E48" s="84"/>
      <c r="F48" s="84"/>
    </row>
    <row r="49" spans="3:6" ht="12.75">
      <c r="C49" s="84"/>
      <c r="D49" s="84"/>
      <c r="E49" s="84"/>
      <c r="F49" s="84"/>
    </row>
    <row r="50" spans="3:6" ht="12.75">
      <c r="C50" s="84"/>
      <c r="D50" s="84"/>
      <c r="E50" s="84"/>
      <c r="F50" s="84"/>
    </row>
    <row r="51" spans="3:6" ht="12.75">
      <c r="C51" s="84"/>
      <c r="D51" s="84"/>
      <c r="E51" s="84"/>
      <c r="F51" s="84"/>
    </row>
    <row r="52" spans="3:6" ht="12.75">
      <c r="C52" s="84"/>
      <c r="D52" s="84"/>
      <c r="E52" s="84"/>
      <c r="F52" s="84"/>
    </row>
    <row r="53" spans="3:6" ht="12.75">
      <c r="C53" s="84"/>
      <c r="D53" s="84"/>
      <c r="E53" s="84"/>
      <c r="F53" s="84"/>
    </row>
    <row r="54" spans="3:6" ht="12.75">
      <c r="C54" s="84"/>
      <c r="D54" s="84"/>
      <c r="E54" s="84"/>
      <c r="F54" s="84"/>
    </row>
    <row r="55" spans="3:6" ht="12.75">
      <c r="C55" s="84"/>
      <c r="D55" s="84"/>
      <c r="E55" s="84"/>
      <c r="F55" s="84"/>
    </row>
    <row r="56" spans="3:6" ht="12.75">
      <c r="C56" s="84"/>
      <c r="D56" s="84"/>
      <c r="E56" s="84"/>
      <c r="F56" s="84"/>
    </row>
  </sheetData>
  <sheetProtection/>
  <printOptions/>
  <pageMargins left="0.75" right="0.59" top="1" bottom="1" header="0.5" footer="0.5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1.28125" style="0" bestFit="1" customWidth="1"/>
  </cols>
  <sheetData>
    <row r="1" spans="1:176" ht="18">
      <c r="A1" s="40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1" t="s">
        <v>47</v>
      </c>
      <c r="C2" s="1"/>
      <c r="D2" s="1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72"/>
      <c r="B5" s="150" t="s">
        <v>92</v>
      </c>
      <c r="C5" s="151"/>
      <c r="D5" s="151"/>
      <c r="E5" s="151"/>
      <c r="F5" s="152"/>
      <c r="G5" s="73"/>
    </row>
    <row r="6" spans="2:5" s="1" customFormat="1" ht="12.75">
      <c r="B6" s="74"/>
      <c r="C6" s="150" t="s">
        <v>93</v>
      </c>
      <c r="D6" s="152"/>
      <c r="E6" s="71" t="s">
        <v>94</v>
      </c>
    </row>
    <row r="7" spans="1:176" ht="12.75">
      <c r="A7" s="1"/>
      <c r="B7" s="41"/>
      <c r="C7" s="41" t="s">
        <v>0</v>
      </c>
      <c r="D7" s="41" t="s">
        <v>48</v>
      </c>
      <c r="E7" s="4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41"/>
      <c r="C8" s="41" t="s">
        <v>49</v>
      </c>
      <c r="D8" s="41" t="s">
        <v>50</v>
      </c>
      <c r="E8" s="41" t="s">
        <v>51</v>
      </c>
      <c r="F8" s="41"/>
      <c r="G8" s="69" t="s">
        <v>88</v>
      </c>
      <c r="H8" s="69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42" t="s">
        <v>52</v>
      </c>
      <c r="C9" s="42" t="s">
        <v>53</v>
      </c>
      <c r="D9" s="42" t="s">
        <v>54</v>
      </c>
      <c r="E9" s="42" t="s">
        <v>55</v>
      </c>
      <c r="F9" s="42" t="s">
        <v>56</v>
      </c>
      <c r="G9" s="70" t="s">
        <v>89</v>
      </c>
      <c r="H9" s="70" t="s">
        <v>90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41" t="s">
        <v>4</v>
      </c>
      <c r="C10" s="41" t="s">
        <v>4</v>
      </c>
      <c r="D10" s="41" t="s">
        <v>4</v>
      </c>
      <c r="E10" s="41" t="s">
        <v>4</v>
      </c>
      <c r="F10" s="41" t="s">
        <v>4</v>
      </c>
      <c r="G10" s="66" t="s">
        <v>4</v>
      </c>
      <c r="H10" s="66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3" t="s">
        <v>145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43" t="s">
        <v>146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3" t="s">
        <v>91</v>
      </c>
      <c r="B15" s="44">
        <v>22669900</v>
      </c>
      <c r="C15" s="44">
        <v>873000</v>
      </c>
      <c r="D15" s="44">
        <v>0</v>
      </c>
      <c r="E15" s="45">
        <v>-37119472</v>
      </c>
      <c r="F15" s="44">
        <f>SUM(B15:E15)</f>
        <v>-13576572</v>
      </c>
      <c r="G15" s="46">
        <v>0</v>
      </c>
      <c r="H15" s="46">
        <f>SUM(F15:G15)</f>
        <v>-13576572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44"/>
      <c r="D16" s="44"/>
      <c r="E16" s="44"/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4" t="s">
        <v>97</v>
      </c>
      <c r="B17" s="45"/>
      <c r="C17" s="45"/>
      <c r="D17" s="45"/>
      <c r="E17" s="45"/>
      <c r="F17" s="45"/>
      <c r="G17" s="45"/>
      <c r="H17" s="4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4" t="s">
        <v>105</v>
      </c>
      <c r="B18" s="45"/>
      <c r="C18" s="45"/>
      <c r="D18" s="45"/>
      <c r="E18" s="45"/>
      <c r="F18" s="45"/>
      <c r="G18" s="45"/>
      <c r="H18" s="4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4" t="s">
        <v>98</v>
      </c>
      <c r="B19" s="45">
        <v>0</v>
      </c>
      <c r="C19" s="45">
        <v>0</v>
      </c>
      <c r="D19" s="44">
        <f>D23-D15</f>
        <v>0</v>
      </c>
      <c r="E19" s="45">
        <v>0</v>
      </c>
      <c r="F19" s="44">
        <f>SUM(B19:E19)</f>
        <v>0</v>
      </c>
      <c r="G19" s="45">
        <v>0</v>
      </c>
      <c r="H19" s="46">
        <f>SUM(F19:G19)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4"/>
      <c r="B20" s="45"/>
      <c r="C20" s="45"/>
      <c r="D20" s="45"/>
      <c r="E20" s="45"/>
      <c r="F20" s="45"/>
      <c r="G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4" t="s">
        <v>120</v>
      </c>
      <c r="B21" s="45">
        <v>0</v>
      </c>
      <c r="C21" s="45">
        <v>0</v>
      </c>
      <c r="D21" s="45">
        <v>0</v>
      </c>
      <c r="E21" s="45">
        <f>CONPL!E31</f>
        <v>-5019540</v>
      </c>
      <c r="F21" s="44">
        <f>SUM(B21:E21)</f>
        <v>-5019540</v>
      </c>
      <c r="G21" s="45">
        <f>CONPL!E32</f>
        <v>0</v>
      </c>
      <c r="H21" s="46">
        <f>SUM(F21:G21)</f>
        <v>-5019540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7"/>
      <c r="C22" s="48"/>
      <c r="D22" s="48"/>
      <c r="E22" s="48"/>
      <c r="F22" s="48"/>
      <c r="G22" s="68"/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58</v>
      </c>
      <c r="B23" s="48">
        <f>SUM(B15:B22)</f>
        <v>22669900</v>
      </c>
      <c r="C23" s="48">
        <v>873000</v>
      </c>
      <c r="D23" s="48">
        <v>0</v>
      </c>
      <c r="E23" s="48">
        <f>SUM(E15:E22)</f>
        <v>-42139012</v>
      </c>
      <c r="F23" s="48">
        <f>SUM(F15:F22)</f>
        <v>-18596112</v>
      </c>
      <c r="G23" s="67">
        <f>SUM(G14:G22)</f>
        <v>0</v>
      </c>
      <c r="H23" s="67">
        <f>SUM(H14:H22)</f>
        <v>-18596112</v>
      </c>
      <c r="I23" s="46">
        <f>H23-CONBS!B39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44"/>
      <c r="D24" s="44"/>
      <c r="E24" s="44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2"/>
      <c r="B25" s="1"/>
      <c r="C25" s="44"/>
      <c r="D25" s="44"/>
      <c r="E25" s="44"/>
      <c r="F25" s="4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3" t="s">
        <v>145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43" t="s">
        <v>147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2" t="s">
        <v>57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3" t="s">
        <v>91</v>
      </c>
      <c r="B30" s="44">
        <v>22669900</v>
      </c>
      <c r="C30" s="44">
        <v>873000</v>
      </c>
      <c r="D30" s="44">
        <v>3856</v>
      </c>
      <c r="E30" s="45">
        <v>-20738843</v>
      </c>
      <c r="F30" s="44">
        <f>SUM(B30:E30)</f>
        <v>2807913</v>
      </c>
      <c r="G30" s="87">
        <v>73953</v>
      </c>
      <c r="H30" s="46">
        <f>SUM(F30:G30)</f>
        <v>2881866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2"/>
      <c r="B31" s="1" t="s">
        <v>0</v>
      </c>
      <c r="C31" s="44"/>
      <c r="D31" s="44"/>
      <c r="E31" s="44"/>
      <c r="F31" s="44"/>
      <c r="G31" s="8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4" t="s">
        <v>95</v>
      </c>
      <c r="B32" s="1"/>
      <c r="C32" s="44"/>
      <c r="D32" s="44"/>
      <c r="E32" s="44"/>
      <c r="F32" s="44"/>
      <c r="G32" s="8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4" t="s">
        <v>96</v>
      </c>
      <c r="B33" s="45">
        <v>0</v>
      </c>
      <c r="C33" s="44">
        <v>0</v>
      </c>
      <c r="D33" s="44">
        <v>0</v>
      </c>
      <c r="E33" s="75">
        <v>0</v>
      </c>
      <c r="F33" s="44">
        <f>SUM(B33:E33)</f>
        <v>0</v>
      </c>
      <c r="G33" s="87">
        <v>0</v>
      </c>
      <c r="H33" s="46">
        <f>SUM(F33:G33)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4"/>
      <c r="B34" s="1"/>
      <c r="C34" s="44"/>
      <c r="D34" s="44"/>
      <c r="E34" s="44"/>
      <c r="F34" s="44"/>
      <c r="G34" s="8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4" t="s">
        <v>97</v>
      </c>
      <c r="B35" s="1"/>
      <c r="C35" s="44"/>
      <c r="D35" s="44"/>
      <c r="E35" s="44"/>
      <c r="F35" s="44"/>
      <c r="G35" s="8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4" t="s">
        <v>105</v>
      </c>
      <c r="B36" s="1"/>
      <c r="C36" s="44"/>
      <c r="D36" s="44"/>
      <c r="E36" s="44"/>
      <c r="F36" s="44"/>
      <c r="G36" s="8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4" t="s">
        <v>98</v>
      </c>
      <c r="B37" s="44">
        <v>0</v>
      </c>
      <c r="C37" s="44">
        <v>0</v>
      </c>
      <c r="D37" s="44">
        <v>-3856</v>
      </c>
      <c r="E37" s="44">
        <v>0</v>
      </c>
      <c r="F37" s="44">
        <f>SUM(B37:E37)</f>
        <v>-3856</v>
      </c>
      <c r="G37" s="88">
        <v>0</v>
      </c>
      <c r="H37" s="46">
        <f>SUM(F37:G37)</f>
        <v>-3856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4"/>
      <c r="B38" s="1"/>
      <c r="C38" s="44"/>
      <c r="D38" s="44"/>
      <c r="E38" s="44"/>
      <c r="F38" s="44"/>
      <c r="G38" s="8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4" t="s">
        <v>124</v>
      </c>
      <c r="B39" s="44">
        <v>0</v>
      </c>
      <c r="C39" s="44">
        <v>0</v>
      </c>
      <c r="D39" s="44">
        <v>0</v>
      </c>
      <c r="E39" s="44">
        <f>CONPL!F31</f>
        <v>-16380629</v>
      </c>
      <c r="F39" s="44">
        <f>SUM(B39:E39)</f>
        <v>-16380629</v>
      </c>
      <c r="G39" s="89">
        <f>CONPL!F32</f>
        <v>-73953</v>
      </c>
      <c r="H39" s="46">
        <f>SUM(F39:G39)</f>
        <v>-16454582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2"/>
      <c r="B40" s="47"/>
      <c r="C40" s="48"/>
      <c r="D40" s="48"/>
      <c r="E40" s="48"/>
      <c r="F40" s="48"/>
      <c r="G40" s="90"/>
      <c r="H40" s="6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2" t="s">
        <v>58</v>
      </c>
      <c r="B41" s="48">
        <f aca="true" t="shared" si="0" ref="B41:G41">SUM(B30:B39)</f>
        <v>22669900</v>
      </c>
      <c r="C41" s="48">
        <f t="shared" si="0"/>
        <v>873000</v>
      </c>
      <c r="D41" s="48">
        <f t="shared" si="0"/>
        <v>0</v>
      </c>
      <c r="E41" s="48">
        <f t="shared" si="0"/>
        <v>-37119472</v>
      </c>
      <c r="F41" s="48">
        <f>SUM(F30:F39)</f>
        <v>-13576572</v>
      </c>
      <c r="G41" s="91">
        <f t="shared" si="0"/>
        <v>0</v>
      </c>
      <c r="H41" s="67">
        <f>SUM(H30:H39)</f>
        <v>-13576572</v>
      </c>
      <c r="I41" s="46">
        <f>H41-CONBS!C39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7:8" s="1" customFormat="1" ht="12.75">
      <c r="G42" s="54"/>
      <c r="H42" s="54"/>
    </row>
    <row r="43" s="1" customFormat="1" ht="12.75">
      <c r="H43" s="46"/>
    </row>
    <row r="44" spans="1:176" ht="12.75">
      <c r="A44" s="2"/>
      <c r="B44" s="1"/>
      <c r="C44" s="1"/>
      <c r="D44" s="1"/>
      <c r="E44" s="1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3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4" t="s">
        <v>132</v>
      </c>
    </row>
    <row r="47" ht="12.75">
      <c r="A47" s="4" t="s">
        <v>60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75.57421875" style="10" customWidth="1"/>
    <col min="2" max="2" width="22.28125" style="10" customWidth="1"/>
    <col min="3" max="3" width="22.421875" style="10" customWidth="1"/>
    <col min="4" max="4" width="14.00390625" style="10" customWidth="1"/>
    <col min="5" max="16384" width="9.140625" style="10" customWidth="1"/>
  </cols>
  <sheetData>
    <row r="1" spans="1:3" ht="18">
      <c r="A1" s="8" t="s">
        <v>27</v>
      </c>
      <c r="B1" s="7"/>
      <c r="C1" s="50"/>
    </row>
    <row r="2" spans="1:3" ht="15.75">
      <c r="A2" s="8" t="s">
        <v>77</v>
      </c>
      <c r="B2" s="7"/>
      <c r="C2" s="7"/>
    </row>
    <row r="3" spans="1:3" ht="15.75">
      <c r="A3" s="11" t="s">
        <v>144</v>
      </c>
      <c r="B3" s="12">
        <v>2007</v>
      </c>
      <c r="C3" s="12">
        <v>2006</v>
      </c>
    </row>
    <row r="4" spans="1:3" ht="15.75">
      <c r="A4" s="13"/>
      <c r="B4" s="14" t="s">
        <v>148</v>
      </c>
      <c r="C4" s="14" t="s">
        <v>148</v>
      </c>
    </row>
    <row r="5" spans="1:3" ht="15.75">
      <c r="A5" s="13"/>
      <c r="B5" s="92" t="s">
        <v>141</v>
      </c>
      <c r="C5" s="92" t="s">
        <v>141</v>
      </c>
    </row>
    <row r="6" spans="1:3" ht="15.75">
      <c r="A6" s="9"/>
      <c r="B6" s="14" t="s">
        <v>28</v>
      </c>
      <c r="C6" s="14" t="s">
        <v>28</v>
      </c>
    </row>
    <row r="7" spans="1:3" ht="15.75">
      <c r="A7" s="105" t="s">
        <v>0</v>
      </c>
      <c r="B7" s="103"/>
      <c r="C7" s="137"/>
    </row>
    <row r="8" spans="1:3" ht="15">
      <c r="A8" s="103" t="s">
        <v>121</v>
      </c>
      <c r="B8" s="15">
        <f>CONPL!E34/1000</f>
        <v>-5019.54</v>
      </c>
      <c r="C8" s="17">
        <v>-16466</v>
      </c>
    </row>
    <row r="9" spans="1:3" ht="15">
      <c r="A9" s="103" t="s">
        <v>29</v>
      </c>
      <c r="B9" s="15"/>
      <c r="C9" s="17"/>
    </row>
    <row r="10" spans="1:3" ht="15">
      <c r="A10" s="103" t="s">
        <v>30</v>
      </c>
      <c r="B10" s="15">
        <v>1183</v>
      </c>
      <c r="C10" s="17">
        <v>2152</v>
      </c>
    </row>
    <row r="11" spans="1:4" ht="15">
      <c r="A11" s="103" t="s">
        <v>31</v>
      </c>
      <c r="B11" s="15">
        <v>3035</v>
      </c>
      <c r="C11" s="17">
        <v>13666</v>
      </c>
      <c r="D11" s="98"/>
    </row>
    <row r="12" spans="1:3" ht="15">
      <c r="A12" s="110"/>
      <c r="B12" s="16"/>
      <c r="C12" s="138"/>
    </row>
    <row r="13" spans="1:3" ht="15">
      <c r="A13" s="103" t="s">
        <v>128</v>
      </c>
      <c r="B13" s="17">
        <f>SUM(B8:B12)</f>
        <v>-801.54</v>
      </c>
      <c r="C13" s="17">
        <f>SUM(C8:C12)</f>
        <v>-648</v>
      </c>
    </row>
    <row r="14" spans="1:3" ht="15">
      <c r="A14" s="103" t="s">
        <v>0</v>
      </c>
      <c r="B14" s="15"/>
      <c r="C14" s="17"/>
    </row>
    <row r="15" spans="1:3" ht="15">
      <c r="A15" s="103" t="s">
        <v>32</v>
      </c>
      <c r="B15" s="15"/>
      <c r="C15" s="17"/>
    </row>
    <row r="16" spans="1:3" ht="15">
      <c r="A16" s="110" t="s">
        <v>135</v>
      </c>
      <c r="B16" s="18">
        <v>-1224</v>
      </c>
      <c r="C16" s="17">
        <v>715</v>
      </c>
    </row>
    <row r="17" spans="1:3" ht="15">
      <c r="A17" s="103" t="s">
        <v>33</v>
      </c>
      <c r="B17" s="16">
        <v>-96</v>
      </c>
      <c r="C17" s="138">
        <v>158</v>
      </c>
    </row>
    <row r="18" spans="1:3" ht="15">
      <c r="A18" s="103" t="s">
        <v>118</v>
      </c>
      <c r="B18" s="17">
        <f>SUM(B13:B17)</f>
        <v>-2121.54</v>
      </c>
      <c r="C18" s="17">
        <f>SUM(C13:C17)</f>
        <v>225</v>
      </c>
    </row>
    <row r="19" spans="1:3" ht="15">
      <c r="A19" s="103" t="s">
        <v>0</v>
      </c>
      <c r="B19" s="15"/>
      <c r="C19" s="17"/>
    </row>
    <row r="20" spans="1:3" ht="15">
      <c r="A20" s="103" t="s">
        <v>34</v>
      </c>
      <c r="B20" s="15">
        <v>-359</v>
      </c>
      <c r="C20" s="17">
        <v>-1438</v>
      </c>
    </row>
    <row r="21" spans="1:3" ht="15">
      <c r="A21" s="103" t="s">
        <v>115</v>
      </c>
      <c r="B21" s="15">
        <v>0</v>
      </c>
      <c r="C21" s="15">
        <v>0</v>
      </c>
    </row>
    <row r="22" spans="1:3" ht="15">
      <c r="A22" s="103" t="s">
        <v>125</v>
      </c>
      <c r="B22" s="18">
        <v>0</v>
      </c>
      <c r="C22" s="17">
        <v>0</v>
      </c>
    </row>
    <row r="23" spans="1:3" ht="15">
      <c r="A23" s="103" t="s">
        <v>119</v>
      </c>
      <c r="B23" s="19">
        <f>SUM(B18:B22)</f>
        <v>-2480.54</v>
      </c>
      <c r="C23" s="19">
        <f>SUM(C18:C22)</f>
        <v>-1213</v>
      </c>
    </row>
    <row r="24" spans="1:3" ht="15">
      <c r="A24" s="103"/>
      <c r="B24" s="20"/>
      <c r="C24" s="17"/>
    </row>
    <row r="25" spans="1:3" ht="15">
      <c r="A25" s="103" t="s">
        <v>35</v>
      </c>
      <c r="B25" s="15"/>
      <c r="C25" s="17"/>
    </row>
    <row r="26" spans="1:3" ht="15">
      <c r="A26" s="103" t="s">
        <v>36</v>
      </c>
      <c r="B26" s="21">
        <v>682</v>
      </c>
      <c r="C26" s="17">
        <v>933</v>
      </c>
    </row>
    <row r="27" spans="1:3" ht="15">
      <c r="A27" s="103" t="s">
        <v>126</v>
      </c>
      <c r="B27" s="19">
        <f>SUM(B26:B26)</f>
        <v>682</v>
      </c>
      <c r="C27" s="19">
        <f>SUM(C26:C26)</f>
        <v>933</v>
      </c>
    </row>
    <row r="28" spans="1:3" ht="15">
      <c r="A28" s="103"/>
      <c r="B28" s="22"/>
      <c r="C28" s="17"/>
    </row>
    <row r="29" spans="1:3" ht="15">
      <c r="A29" s="103" t="s">
        <v>37</v>
      </c>
      <c r="B29" s="20"/>
      <c r="C29" s="17"/>
    </row>
    <row r="30" spans="1:3" ht="15" hidden="1">
      <c r="A30" s="110" t="s">
        <v>99</v>
      </c>
      <c r="B30" s="15">
        <v>0</v>
      </c>
      <c r="C30" s="17">
        <v>0</v>
      </c>
    </row>
    <row r="31" spans="1:3" ht="15">
      <c r="A31" s="110" t="s">
        <v>116</v>
      </c>
      <c r="B31" s="15">
        <v>0</v>
      </c>
      <c r="C31" s="17">
        <v>539</v>
      </c>
    </row>
    <row r="32" spans="1:3" ht="15">
      <c r="A32" s="103" t="s">
        <v>38</v>
      </c>
      <c r="B32" s="23">
        <v>513</v>
      </c>
      <c r="C32" s="17">
        <v>-952</v>
      </c>
    </row>
    <row r="33" spans="1:3" ht="15">
      <c r="A33" s="103" t="s">
        <v>117</v>
      </c>
      <c r="B33" s="24">
        <f>SUM(B30:B32)</f>
        <v>513</v>
      </c>
      <c r="C33" s="24">
        <f>SUM(C30:C32)</f>
        <v>-413</v>
      </c>
    </row>
    <row r="34" spans="1:3" ht="15">
      <c r="A34" s="103" t="s">
        <v>0</v>
      </c>
      <c r="B34" s="25"/>
      <c r="C34" s="25"/>
    </row>
    <row r="35" spans="1:3" ht="15">
      <c r="A35" s="139" t="s">
        <v>110</v>
      </c>
      <c r="B35" s="23">
        <f>B33+B27+B23</f>
        <v>-1285.54</v>
      </c>
      <c r="C35" s="23">
        <f>C33+C27+C23</f>
        <v>-693</v>
      </c>
    </row>
    <row r="36" spans="1:3" ht="15">
      <c r="A36" s="110"/>
      <c r="B36" s="23"/>
      <c r="C36" s="17"/>
    </row>
    <row r="37" spans="1:3" ht="15">
      <c r="A37" s="103" t="s">
        <v>39</v>
      </c>
      <c r="B37" s="23">
        <v>-12154</v>
      </c>
      <c r="C37" s="17">
        <v>-11461</v>
      </c>
    </row>
    <row r="38" spans="1:3" ht="15" hidden="1">
      <c r="A38" s="103" t="s">
        <v>131</v>
      </c>
      <c r="B38" s="23">
        <v>0</v>
      </c>
      <c r="C38" s="17">
        <v>0</v>
      </c>
    </row>
    <row r="39" spans="1:3" ht="15">
      <c r="A39" s="103"/>
      <c r="B39" s="21"/>
      <c r="C39" s="17"/>
    </row>
    <row r="40" spans="1:3" ht="15.75" thickBot="1">
      <c r="A40" s="103" t="s">
        <v>40</v>
      </c>
      <c r="B40" s="26">
        <f>SUM(B35:B39)</f>
        <v>-13439.54</v>
      </c>
      <c r="C40" s="26">
        <f>SUM(C35:C39)</f>
        <v>-12154</v>
      </c>
    </row>
    <row r="41" spans="1:3" ht="16.5" thickTop="1">
      <c r="A41" s="105"/>
      <c r="B41" s="140"/>
      <c r="C41" s="141"/>
    </row>
    <row r="42" spans="1:3" ht="15.75">
      <c r="A42" s="105"/>
      <c r="B42" s="29"/>
      <c r="C42" s="141"/>
    </row>
    <row r="43" spans="1:4" ht="15">
      <c r="A43" s="7" t="s">
        <v>41</v>
      </c>
      <c r="B43" s="29"/>
      <c r="C43" s="28"/>
      <c r="D43" s="98"/>
    </row>
    <row r="44" spans="1:3" ht="15.75">
      <c r="A44" s="8"/>
      <c r="B44" s="29"/>
      <c r="C44" s="28"/>
    </row>
    <row r="45" spans="1:3" ht="15">
      <c r="A45" s="7" t="s">
        <v>14</v>
      </c>
      <c r="B45" s="147">
        <v>22</v>
      </c>
      <c r="C45" s="28">
        <v>72</v>
      </c>
    </row>
    <row r="46" spans="1:3" ht="15">
      <c r="A46" s="7" t="s">
        <v>111</v>
      </c>
      <c r="B46" s="30">
        <v>-13462</v>
      </c>
      <c r="C46" s="28">
        <v>-12226</v>
      </c>
    </row>
    <row r="47" spans="1:3" ht="16.5" thickBot="1">
      <c r="A47" s="8"/>
      <c r="B47" s="31">
        <f>SUM(B45:B46)</f>
        <v>-13440</v>
      </c>
      <c r="C47" s="31">
        <f>SUM(C45:C46)</f>
        <v>-12154</v>
      </c>
    </row>
    <row r="48" spans="1:3" ht="16.5" thickTop="1">
      <c r="A48" s="8"/>
      <c r="B48" s="49">
        <f>B47-B40</f>
        <v>-0.4599999999991269</v>
      </c>
      <c r="C48" s="27"/>
    </row>
    <row r="49" spans="1:3" s="32" customFormat="1" ht="15.75">
      <c r="A49" s="5"/>
      <c r="B49" s="8"/>
      <c r="C49" s="8"/>
    </row>
    <row r="50" spans="1:3" s="32" customFormat="1" ht="15.75">
      <c r="A50" s="5" t="s">
        <v>42</v>
      </c>
      <c r="B50" s="8"/>
      <c r="C50" s="8"/>
    </row>
    <row r="51" spans="1:3" ht="14.25" customHeight="1">
      <c r="A51" s="8" t="s">
        <v>134</v>
      </c>
      <c r="B51" s="7"/>
      <c r="C51" s="7"/>
    </row>
    <row r="52" spans="1:3" ht="14.25" customHeight="1">
      <c r="A52" s="8" t="s">
        <v>26</v>
      </c>
      <c r="B52" s="7"/>
      <c r="C52" s="7"/>
    </row>
    <row r="53" spans="1:3" ht="15">
      <c r="A53" s="7"/>
      <c r="B53" s="7"/>
      <c r="C53" s="7"/>
    </row>
    <row r="54" spans="2:3" ht="15">
      <c r="B54" s="98"/>
      <c r="C54" s="9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61</v>
      </c>
      <c r="B1" t="s">
        <v>62</v>
      </c>
    </row>
    <row r="2" spans="1:2" ht="12.75">
      <c r="A2" t="s">
        <v>63</v>
      </c>
      <c r="B2" t="s">
        <v>64</v>
      </c>
    </row>
    <row r="3" spans="1:2" ht="12.75">
      <c r="A3" t="s">
        <v>65</v>
      </c>
      <c r="B3" t="s">
        <v>66</v>
      </c>
    </row>
    <row r="4" spans="1:2" ht="12.75">
      <c r="A4" t="s">
        <v>67</v>
      </c>
      <c r="B4" t="s">
        <v>68</v>
      </c>
    </row>
    <row r="5" spans="1:2" ht="12.75">
      <c r="A5" t="s">
        <v>69</v>
      </c>
      <c r="B5" t="s">
        <v>70</v>
      </c>
    </row>
    <row r="6" spans="1:2" ht="12.75">
      <c r="A6" t="s">
        <v>71</v>
      </c>
      <c r="B6" t="s">
        <v>72</v>
      </c>
    </row>
    <row r="7" spans="1:2" ht="12.75">
      <c r="A7" t="s">
        <v>73</v>
      </c>
      <c r="B7" t="s">
        <v>74</v>
      </c>
    </row>
    <row r="8" spans="1:2" ht="12.75">
      <c r="A8" t="s">
        <v>75</v>
      </c>
      <c r="B8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2008-02-26T02:38:10Z</cp:lastPrinted>
  <dcterms:created xsi:type="dcterms:W3CDTF">2005-08-19T02:13:51Z</dcterms:created>
  <dcterms:modified xsi:type="dcterms:W3CDTF">2008-02-26T03:52:12Z</dcterms:modified>
  <cp:category/>
  <cp:version/>
  <cp:contentType/>
  <cp:contentStatus/>
</cp:coreProperties>
</file>